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/>
</workbook>
</file>

<file path=xl/calcChain.xml><?xml version="1.0" encoding="utf-8"?>
<calcChain xmlns="http://schemas.openxmlformats.org/spreadsheetml/2006/main">
  <c r="H31" i="2" l="1"/>
  <c r="H76" i="2"/>
  <c r="H126" i="2"/>
  <c r="H136" i="2"/>
  <c r="H131" i="2" l="1"/>
  <c r="H86" i="2"/>
  <c r="H81" i="2"/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<sst xmlns="http://schemas.openxmlformats.org/spreadsheetml/2006/main" count="367" uniqueCount="160">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</sst>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Normal="100" zoomScaleSheetLayoutView="100" workbookViewId="0">
      <pane xSplit="4" ySplit="12" topLeftCell="G16" activePane="bottomRight" state="frozen"/>
      <selection pane="topRight" activeCell="E1" sqref="E1"/>
      <selection pane="bottomLeft" activeCell="A13" sqref="A13"/>
      <selection pane="bottomRight" activeCell="I32" sqref="I32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5" t="s">
        <v>159</v>
      </c>
      <c r="H1" s="95"/>
      <c r="I1" s="95"/>
      <c r="J1" s="95"/>
    </row>
    <row r="2" spans="1:52" ht="16.3" customHeight="1" x14ac:dyDescent="0.25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3" customHeight="1" x14ac:dyDescent="0.25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3" customHeight="1" x14ac:dyDescent="0.25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" customHeight="1" x14ac:dyDescent="0.25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3" customHeight="1" x14ac:dyDescent="0.25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347360.53910000005</v>
      </c>
      <c r="G13" s="16">
        <f>G18+G23+G28+G33+G38+G43+G48</f>
        <v>83229.998100000012</v>
      </c>
      <c r="H13" s="16">
        <f t="shared" ref="H13:J13" si="1">H18+H23+H28+H33+H38+H43+H48</f>
        <v>89418.674999999988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78"/>
      <c r="B16" s="75"/>
      <c r="C16" s="78"/>
      <c r="D16" s="75"/>
      <c r="E16" s="14" t="s">
        <v>58</v>
      </c>
      <c r="F16" s="15">
        <f t="shared" si="0"/>
        <v>346859.902</v>
      </c>
      <c r="G16" s="16">
        <f t="shared" ref="G16:J16" si="4">G21+G26+G31+G36+G41+G46+G51</f>
        <v>83107.361000000004</v>
      </c>
      <c r="H16" s="16">
        <f t="shared" si="4"/>
        <v>89292.674999999988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15591.168</v>
      </c>
      <c r="G28" s="16">
        <f t="shared" ref="G28:I28" si="10">G29+G30+G31+G32</f>
        <v>3457.873</v>
      </c>
      <c r="H28" s="16">
        <f t="shared" si="10"/>
        <v>3929.346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93"/>
      <c r="C31" s="78"/>
      <c r="D31" s="75"/>
      <c r="E31" s="37" t="s">
        <v>58</v>
      </c>
      <c r="F31" s="15">
        <f t="shared" si="0"/>
        <v>15591.168</v>
      </c>
      <c r="G31" s="19">
        <v>3457.873</v>
      </c>
      <c r="H31" s="19">
        <f>3701.528+70+157.818</f>
        <v>3929.346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100785.236</v>
      </c>
      <c r="G63" s="16">
        <f>G68+G73+G78+G83</f>
        <v>22838.251</v>
      </c>
      <c r="H63" s="16">
        <f t="shared" ref="H63:J63" si="24">H68+H73+H78+H83</f>
        <v>25885.700999999997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78"/>
      <c r="D66" s="75"/>
      <c r="E66" s="43" t="s">
        <v>58</v>
      </c>
      <c r="F66" s="15">
        <f t="shared" si="26"/>
        <v>100785.236</v>
      </c>
      <c r="G66" s="16">
        <f>G71+G76+G81+G86</f>
        <v>22838.251</v>
      </c>
      <c r="H66" s="16">
        <f t="shared" ref="H66:J66" si="27">H71+H76+H81+H86</f>
        <v>25885.700999999997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55374.042999999998</v>
      </c>
      <c r="G73" s="16">
        <f>G74+G75+G76+G77</f>
        <v>12486.252</v>
      </c>
      <c r="H73" s="16">
        <f t="shared" ref="H73:J73" si="29">H74+H75+H76+H77</f>
        <v>13949.384999999998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93"/>
      <c r="C76" s="78"/>
      <c r="D76" s="101"/>
      <c r="E76" s="43" t="s">
        <v>58</v>
      </c>
      <c r="F76" s="15">
        <f t="shared" si="26"/>
        <v>55374.042999999998</v>
      </c>
      <c r="G76" s="19">
        <v>12486.252</v>
      </c>
      <c r="H76" s="19">
        <f>13185.514+763.871</f>
        <v>13949.384999999998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21523.136999999999</v>
      </c>
      <c r="G78" s="16">
        <f t="shared" ref="G78:J78" si="30">G79+G80+G81+G82</f>
        <v>4884.8909999999996</v>
      </c>
      <c r="H78" s="16">
        <f t="shared" si="30"/>
        <v>5415.65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93"/>
      <c r="C81" s="78"/>
      <c r="D81" s="101"/>
      <c r="E81" s="43" t="s">
        <v>58</v>
      </c>
      <c r="F81" s="15">
        <f t="shared" si="26"/>
        <v>21523.136999999999</v>
      </c>
      <c r="G81" s="19">
        <v>4884.8909999999996</v>
      </c>
      <c r="H81" s="19">
        <f>5178.923+236.727</f>
        <v>5415.65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23000.92</v>
      </c>
      <c r="G83" s="16">
        <f t="shared" ref="G83:J83" si="31">G84+G85+G86+G87</f>
        <v>5129.0140000000001</v>
      </c>
      <c r="H83" s="16">
        <f t="shared" si="31"/>
        <v>5971.6239999999998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93"/>
      <c r="C86" s="78"/>
      <c r="D86" s="101"/>
      <c r="E86" s="43" t="s">
        <v>58</v>
      </c>
      <c r="F86" s="15">
        <f>G86+H86+I86+J86</f>
        <v>23000.92</v>
      </c>
      <c r="G86" s="19">
        <v>5129.0140000000001</v>
      </c>
      <c r="H86" s="19">
        <f>5483.835+487.789</f>
        <v>5971.6239999999998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242397.13383000001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62980.919269999999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7"/>
      <c r="B96" s="87"/>
      <c r="C96" s="78"/>
      <c r="D96" s="87"/>
      <c r="E96" s="68" t="s">
        <v>58</v>
      </c>
      <c r="F96" s="15">
        <f t="shared" si="26"/>
        <v>241689.443</v>
      </c>
      <c r="G96" s="16">
        <f>G101+G106+G111+G116+G121+G126+G131+G136+G141</f>
        <v>56561.141999999993</v>
      </c>
      <c r="H96" s="16">
        <f>H101+H106+H111+H116+H121+H126+H131+H136+H141</f>
        <v>62627.92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6" t="s">
        <v>69</v>
      </c>
      <c r="B98" s="89" t="s">
        <v>113</v>
      </c>
      <c r="C98" s="77" t="s">
        <v>121</v>
      </c>
      <c r="D98" s="80" t="s">
        <v>155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9" customHeight="1" x14ac:dyDescent="0.25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6" t="s">
        <v>104</v>
      </c>
      <c r="B113" s="83" t="s">
        <v>114</v>
      </c>
      <c r="C113" s="77">
        <v>2021</v>
      </c>
      <c r="D113" s="80" t="s">
        <v>156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49999999999999" customHeight="1" x14ac:dyDescent="0.25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3" customHeight="1" x14ac:dyDescent="0.25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70928.785000000003</v>
      </c>
      <c r="G123" s="16">
        <f t="shared" ref="G123:H123" si="42">G124+G125+G126+G127</f>
        <v>15936.712</v>
      </c>
      <c r="H123" s="16">
        <f t="shared" si="42"/>
        <v>17800.472999999998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7"/>
      <c r="B126" s="106"/>
      <c r="C126" s="78"/>
      <c r="D126" s="109"/>
      <c r="E126" s="68" t="s">
        <v>58</v>
      </c>
      <c r="F126" s="15">
        <f t="shared" si="41"/>
        <v>70928.785000000003</v>
      </c>
      <c r="G126" s="19">
        <v>15936.712</v>
      </c>
      <c r="H126" s="18">
        <f>16910.958+889.515</f>
        <v>17800.472999999998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6" t="s">
        <v>103</v>
      </c>
      <c r="B128" s="83" t="s">
        <v>85</v>
      </c>
      <c r="C128" s="77" t="s">
        <v>124</v>
      </c>
      <c r="D128" s="80" t="s">
        <v>157</v>
      </c>
      <c r="E128" s="68" t="s">
        <v>47</v>
      </c>
      <c r="F128" s="15">
        <f t="shared" si="41"/>
        <v>22534.437999999998</v>
      </c>
      <c r="G128" s="16">
        <f t="shared" ref="G128:I128" si="43">G129+G130+G131+G132</f>
        <v>4987.1719999999996</v>
      </c>
      <c r="H128" s="16">
        <f t="shared" si="43"/>
        <v>5666.5389999999998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7"/>
      <c r="B131" s="106"/>
      <c r="C131" s="78"/>
      <c r="D131" s="81"/>
      <c r="E131" s="68" t="s">
        <v>58</v>
      </c>
      <c r="F131" s="15">
        <f t="shared" si="41"/>
        <v>22534.437999999998</v>
      </c>
      <c r="G131" s="19">
        <v>4987.1719999999996</v>
      </c>
      <c r="H131" s="18">
        <f>5411.775+254.764</f>
        <v>5666.5389999999998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108099.874</v>
      </c>
      <c r="G133" s="16">
        <f t="shared" ref="G133:I133" si="45">G134+G135+G136+G137</f>
        <v>24697.937999999998</v>
      </c>
      <c r="H133" s="16">
        <f t="shared" si="45"/>
        <v>26071.357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7"/>
      <c r="B136" s="106"/>
      <c r="C136" s="78"/>
      <c r="D136" s="111"/>
      <c r="E136" s="68" t="s">
        <v>58</v>
      </c>
      <c r="F136" s="15">
        <f t="shared" si="47"/>
        <v>108099.874</v>
      </c>
      <c r="G136" s="19">
        <v>24697.937999999998</v>
      </c>
      <c r="H136" s="18">
        <f>26465.209-393.852</f>
        <v>26071.357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5" customHeight="1" x14ac:dyDescent="0.25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6" t="s">
        <v>148</v>
      </c>
      <c r="B143" s="83" t="s">
        <v>149</v>
      </c>
      <c r="C143" s="77">
        <v>2022</v>
      </c>
      <c r="D143" s="80" t="s">
        <v>158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113541.25589000001</v>
      </c>
      <c r="G148" s="16">
        <f>G153+G163+G168+G158+G173+G178</f>
        <v>19417.261200000001</v>
      </c>
      <c r="H148" s="16">
        <f t="shared" ref="H148:J148" si="50">H153+H163+H168+H158+H173+H178</f>
        <v>64915.797610000009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7"/>
      <c r="B150" s="87"/>
      <c r="C150" s="78"/>
      <c r="D150" s="113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7"/>
      <c r="B151" s="87"/>
      <c r="C151" s="78"/>
      <c r="D151" s="113"/>
      <c r="E151" s="68" t="s">
        <v>58</v>
      </c>
      <c r="F151" s="15">
        <f t="shared" si="47"/>
        <v>88997.418650000007</v>
      </c>
      <c r="G151" s="16">
        <f t="shared" ref="G151:J151" si="53">G156+G166+G171+G161+G176+G181</f>
        <v>12975.96</v>
      </c>
      <c r="H151" s="16">
        <f t="shared" si="53"/>
        <v>51492.60285000001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0" t="s">
        <v>26</v>
      </c>
      <c r="B158" s="83" t="s">
        <v>152</v>
      </c>
      <c r="C158" s="77" t="s">
        <v>95</v>
      </c>
      <c r="D158" s="80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1"/>
      <c r="B160" s="84"/>
      <c r="C160" s="78"/>
      <c r="D160" s="11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5" customHeight="1" x14ac:dyDescent="0.25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0" t="s">
        <v>27</v>
      </c>
      <c r="B163" s="83" t="s">
        <v>153</v>
      </c>
      <c r="C163" s="77" t="s">
        <v>95</v>
      </c>
      <c r="D163" s="80" t="s">
        <v>154</v>
      </c>
      <c r="E163" s="68" t="s">
        <v>47</v>
      </c>
      <c r="F163" s="15">
        <f t="shared" si="47"/>
        <v>39175.156350000005</v>
      </c>
      <c r="G163" s="16">
        <f t="shared" ref="G163:I163" si="57">G164+G165+G166+G167</f>
        <v>1163.067</v>
      </c>
      <c r="H163" s="16">
        <f t="shared" si="57"/>
        <v>38012.089350000002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1"/>
      <c r="B166" s="84"/>
      <c r="C166" s="78"/>
      <c r="D166" s="113"/>
      <c r="E166" s="68" t="s">
        <v>58</v>
      </c>
      <c r="F166" s="15">
        <f t="shared" si="47"/>
        <v>39175.156350000005</v>
      </c>
      <c r="G166" s="19">
        <v>1163.067</v>
      </c>
      <c r="H166" s="19">
        <v>38012.089350000002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121.75" customHeight="1" x14ac:dyDescent="0.25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4.95" customHeight="1" x14ac:dyDescent="0.25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805818.26982000016</v>
      </c>
      <c r="G183" s="59">
        <f t="shared" si="63"/>
        <v>182601.34386000002</v>
      </c>
      <c r="H183" s="59">
        <f>H13+H53+H63+H93+H148+H88+H143</f>
        <v>244335.19788000002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18"/>
      <c r="C185" s="78"/>
      <c r="D185" s="11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780066.10464999999</v>
      </c>
      <c r="G186" s="59">
        <f t="shared" si="66"/>
        <v>175682.71400000001</v>
      </c>
      <c r="H186" s="59">
        <f>H16+H56+H66+H96+H151+H91+H146</f>
        <v>230433.00385000001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2022-09-14T13:21:22Z</dcterms:modified>
</cp:coreProperties>
</file>